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730"/>
  </bookViews>
  <sheets>
    <sheet name="Sheet1" sheetId="1" r:id="rId1"/>
    <sheet name="Sheet2" sheetId="2" r:id="rId2"/>
    <sheet name="Sheet3" sheetId="3" r:id="rId3"/>
  </sheets>
  <definedNames>
    <definedName name="_xlnm._FilterDatabase" localSheetId="0" hidden="1">Sheet1!$A$2:$O$12</definedName>
  </definedNames>
  <calcPr calcId="144525"/>
</workbook>
</file>

<file path=xl/sharedStrings.xml><?xml version="1.0" encoding="utf-8"?>
<sst xmlns="http://schemas.openxmlformats.org/spreadsheetml/2006/main" count="84" uniqueCount="61">
  <si>
    <t>仁智书院2022年度辅导员等级认定业绩量化汇总表</t>
  </si>
  <si>
    <t>序号</t>
  </si>
  <si>
    <t>书院</t>
  </si>
  <si>
    <t>姓名</t>
  </si>
  <si>
    <t>申报等级</t>
  </si>
  <si>
    <t>申请年度</t>
  </si>
  <si>
    <t>工作业绩积分情况</t>
  </si>
  <si>
    <t>得分</t>
  </si>
  <si>
    <t>学生管理积分情况</t>
  </si>
  <si>
    <t>教学业绩积分情况</t>
  </si>
  <si>
    <t>科研业绩积分情况</t>
  </si>
  <si>
    <t>业绩量化原始积分</t>
  </si>
  <si>
    <t>业绩量化最终积分</t>
  </si>
  <si>
    <t>仁智书院</t>
  </si>
  <si>
    <t>安云朋</t>
  </si>
  <si>
    <t xml:space="preserve">  五级</t>
  </si>
  <si>
    <r>
      <rPr>
        <sz val="11"/>
        <color theme="1"/>
        <rFont val="宋体"/>
        <charset val="134"/>
        <scheme val="minor"/>
      </rPr>
      <t xml:space="preserve">1.工作年限3年，加3分；
</t>
    </r>
    <r>
      <rPr>
        <sz val="11"/>
        <rFont val="宋体"/>
        <charset val="134"/>
        <scheme val="minor"/>
      </rPr>
      <t>2.申请等级所需带8个自然班，情况符合；超出62人，加分1分</t>
    </r>
  </si>
  <si>
    <r>
      <rPr>
        <b/>
        <sz val="11"/>
        <color theme="1"/>
        <rFont val="宋体"/>
        <charset val="134"/>
        <scheme val="minor"/>
      </rPr>
      <t>（一）所带班级和学生获得表彰荣誉类</t>
    </r>
    <r>
      <rPr>
        <sz val="11"/>
        <color theme="1"/>
        <rFont val="宋体"/>
        <charset val="134"/>
        <scheme val="minor"/>
      </rPr>
      <t>: 加26分（最高分20分）                                                           1.田扬帆荣获2021年度“新乡市优秀大学生”，加1分</t>
    </r>
    <r>
      <rPr>
        <sz val="11"/>
        <color theme="1"/>
        <rFont val="宋体"/>
        <charset val="134"/>
      </rPr>
      <t>；</t>
    </r>
    <r>
      <rPr>
        <sz val="11"/>
        <color theme="1"/>
        <rFont val="宋体"/>
        <charset val="134"/>
        <scheme val="minor"/>
      </rPr>
      <t xml:space="preserve">
2.田扬帆荣获2020年度“河南省三好学生”，加3分；                                       3.田扬帆荣获2020年河南省暑期</t>
    </r>
    <r>
      <rPr>
        <sz val="11"/>
        <rFont val="宋体"/>
        <charset val="134"/>
        <scheme val="minor"/>
      </rPr>
      <t xml:space="preserve">“三下乡”优秀个人，加3分；                           4.2018级本科眼视光学87班荣获"河南省先进班级体”，加5分；                                                 5.王艳荣获2020年度“河南省三好学生”，加3分；                                      6.王艳荣获2022年“河南省优秀毕业生”，加3分；   </t>
    </r>
    <r>
      <rPr>
        <sz val="11"/>
        <color theme="1"/>
        <rFont val="宋体"/>
        <charset val="134"/>
        <scheme val="minor"/>
      </rPr>
      <t xml:space="preserve">                                   7.王艳荣获2020年“新乡市文明学生”，加</t>
    </r>
    <r>
      <rPr>
        <sz val="11"/>
        <color rgb="FFFF0000"/>
        <rFont val="宋体"/>
        <charset val="134"/>
        <scheme val="minor"/>
      </rPr>
      <t>1</t>
    </r>
    <r>
      <rPr>
        <sz val="11"/>
        <color theme="1"/>
        <rFont val="宋体"/>
        <charset val="134"/>
        <scheme val="minor"/>
      </rPr>
      <t xml:space="preserve">分；   
8.孙臻荣获河南省第十六届大学生武术锦标赛男子本科甲组传统少林拳第八名，加3分；                                                                         9.刘晓梦荣获2022年“河南省优秀毕业生”，加3分；                                   </t>
    </r>
    <r>
      <rPr>
        <sz val="11"/>
        <rFont val="宋体"/>
        <charset val="134"/>
        <scheme val="minor"/>
      </rPr>
      <t xml:space="preserve">10.先进典型宣传：“新乡医学院三全学院 创新学习党的十九届六中全会精神”，表演快闪的4名学生均为所带学生。新闻链接：https://wap.peopleapp.com/article/rmh24953091/rmh24953091，加1分；
</t>
    </r>
    <r>
      <rPr>
        <sz val="11"/>
        <color theme="1"/>
        <rFont val="宋体"/>
        <charset val="134"/>
        <scheme val="minor"/>
      </rPr>
      <t>（二）</t>
    </r>
    <r>
      <rPr>
        <b/>
        <sz val="11"/>
        <color theme="1"/>
        <rFont val="宋体"/>
        <charset val="134"/>
        <scheme val="minor"/>
      </rPr>
      <t>指导学生活动竞赛获优秀指导教师类:</t>
    </r>
    <r>
      <rPr>
        <sz val="11"/>
        <color theme="1"/>
        <rFont val="宋体"/>
        <charset val="134"/>
        <scheme val="minor"/>
      </rPr>
      <t>加13分                                            11.2020年“挑战杯”河南省大学生创业计划竞赛“铜奖”指导老师，加5分；                                              12.荣获2020年新乡医学院三全学院第十一届教育教学信息化大赛指导教师奖，加2分；
荣获2019、2020和2021年大学生“三下乡”暑期社会实践优秀指导教师，加6分；                                     （三）</t>
    </r>
    <r>
      <rPr>
        <b/>
        <sz val="11"/>
        <color theme="1"/>
        <rFont val="宋体"/>
        <charset val="134"/>
        <scheme val="minor"/>
      </rPr>
      <t>个人在学生教育管理相关工作中所获荣誉:</t>
    </r>
    <r>
      <rPr>
        <sz val="11"/>
        <color theme="1"/>
        <rFont val="宋体"/>
        <charset val="134"/>
        <scheme val="minor"/>
      </rPr>
      <t xml:space="preserve">加10分                                      13.荣获2020年新乡医学院三全学院疫情防控工作先进教师，加5分；                       14.2021年在“薪火相传百年路”党史问答校园定向赛中荣获三等奖，加5分；               </t>
    </r>
  </si>
  <si>
    <t xml:space="preserve">      无</t>
  </si>
  <si>
    <t>1.发表一般CN论文1篇独著，《“双院制”模式下大学生思想教育研究与解决方案探究》加5分。
2.主持地厅级课题2项，加40分；
（1）民办高校创新创业教育问题与对策研究—以新乡医学院三全学院为例；
（2）民办高校大学生网络道德存在问题及教育对策研究；                            3.第四完成人参与课题1项，加3分；突发应急事件下新消费模式风险防控与诚信架构法规体系研究；
4.第五完成人参与课题2项，加2分；（1）网络文化对大学生生活方式的影响研究；
（2）新媒体时代独立院校党建工作的创新性研究</t>
  </si>
  <si>
    <t>李倩倩</t>
  </si>
  <si>
    <r>
      <rPr>
        <sz val="11"/>
        <color theme="1"/>
        <rFont val="宋体"/>
        <charset val="134"/>
        <scheme val="minor"/>
      </rPr>
      <t>1.工作年限3年，加3分；
2.申请等级所需带8个自然班，情况符合；
3</t>
    </r>
    <r>
      <rPr>
        <sz val="11"/>
        <rFont val="宋体"/>
        <charset val="134"/>
        <scheme val="minor"/>
      </rPr>
      <t>.新乡医学院三全学院第十届辅导员素质能力大赛“一等奖”，加15分；                4</t>
    </r>
    <r>
      <rPr>
        <sz val="11"/>
        <color theme="1"/>
        <rFont val="宋体"/>
        <charset val="134"/>
        <scheme val="minor"/>
      </rPr>
      <t>.新乡医学院三全学院第九届辅导员素质能力大赛“二等奖”加12分</t>
    </r>
  </si>
  <si>
    <r>
      <rPr>
        <b/>
        <sz val="11"/>
        <color theme="1"/>
        <rFont val="宋体"/>
        <charset val="134"/>
        <scheme val="minor"/>
      </rPr>
      <t>（一）所带学生获得表彰荣誉类</t>
    </r>
    <r>
      <rPr>
        <sz val="11"/>
        <color theme="1"/>
        <rFont val="宋体"/>
        <charset val="134"/>
        <scheme val="minor"/>
      </rPr>
      <t>:加23分(最高</t>
    </r>
    <r>
      <rPr>
        <b/>
        <sz val="11"/>
        <color theme="1"/>
        <rFont val="宋体"/>
        <charset val="134"/>
        <scheme val="minor"/>
      </rPr>
      <t>分20</t>
    </r>
    <r>
      <rPr>
        <sz val="11"/>
        <color theme="1"/>
        <rFont val="宋体"/>
        <charset val="134"/>
        <scheme val="minor"/>
      </rPr>
      <t>)
1.姜佳婧被评为2020年度“河南省三好学生”，加3分
2.陈慧迎荣获2022年“河南省优秀大中专毕业生”，加3分；
3.刘亭琦荣获2022年“河南省优秀大中专毕业生”，加3分；                                         4.毋仪荣获2022年“河南省优秀大中专毕业生”，加3分；
5.杨珂荣获2022年“河南省优秀大中专毕业生”，加3分；
6.董炜荣获2022年“河南省优秀大中专毕业生”，加3分；                                                                           7.“新乡医学院三全学院创新学习党的十九届六中全会精神”，指导学生表演快闪被主流媒体报道。新闻链接：https://wap.peopleapp.com/article/rmh24953091/rmh24953091，加1分； 
（二）
8.2020和2021年荣获大学生“三下乡”暑期社会实践优秀指导教师，加</t>
    </r>
    <r>
      <rPr>
        <b/>
        <sz val="11"/>
        <color theme="1"/>
        <rFont val="宋体"/>
        <charset val="134"/>
        <scheme val="minor"/>
      </rPr>
      <t>4分</t>
    </r>
    <r>
      <rPr>
        <sz val="11"/>
        <color theme="1"/>
        <rFont val="宋体"/>
        <charset val="134"/>
        <scheme val="minor"/>
      </rPr>
      <t xml:space="preserve">；                                                                                 </t>
    </r>
    <r>
      <rPr>
        <b/>
        <sz val="11"/>
        <color theme="1"/>
        <rFont val="宋体"/>
        <charset val="134"/>
        <scheme val="minor"/>
      </rPr>
      <t>个人在学生教育管理相关工作中所获荣誉:10分</t>
    </r>
    <r>
      <rPr>
        <sz val="11"/>
        <color theme="1"/>
        <rFont val="宋体"/>
        <charset val="134"/>
        <scheme val="minor"/>
      </rPr>
      <t xml:space="preserve">
9.2021年获得新乡医学院三全学院“优秀共产党员”称号，加5分                                 
10.2021年在“薪火相传百年路”党史问答校园定向赛中荣获三等奖，加5分；               </t>
    </r>
  </si>
  <si>
    <t>2021.12获通识教育学院第一届课程思政设计大赛第二名，加15分</t>
  </si>
  <si>
    <t xml:space="preserve">1.一篇一般CN期刊：双院制模式下音乐课程教学改革，加5分。
2.河南省民办教育协会科研项目（课题）立项2项：
《新媒体下大学生的网络道德教育研究》
《普惠性视域下民办幼儿园师资队伍建设研究》40分；
参与课题《PAD模式下民办高校艺术类通识课程改革初探——以《艺术欣赏》课为例 》 第二完成人参与课题1项，加10分                    </t>
  </si>
  <si>
    <t>朱洋洋</t>
  </si>
  <si>
    <t xml:space="preserve"> 五级</t>
  </si>
  <si>
    <r>
      <rPr>
        <sz val="11"/>
        <color theme="1"/>
        <rFont val="宋体"/>
        <charset val="134"/>
        <scheme val="minor"/>
      </rPr>
      <t xml:space="preserve">1.工作年限4年，加4分；
</t>
    </r>
    <r>
      <rPr>
        <sz val="11"/>
        <rFont val="宋体"/>
        <charset val="134"/>
        <scheme val="minor"/>
      </rPr>
      <t xml:space="preserve">2.申请等级所需带8个自然班，情况符合；超出37人，加分0.5分
3.辅导员技能大赛三等奖，加9分；
</t>
    </r>
  </si>
  <si>
    <r>
      <rPr>
        <sz val="11"/>
        <color theme="1"/>
        <rFont val="宋体"/>
        <charset val="134"/>
        <scheme val="minor"/>
      </rPr>
      <t>1.所带班级和学生获得表彰：</t>
    </r>
    <r>
      <rPr>
        <sz val="11"/>
        <color rgb="FFFF0000"/>
        <rFont val="宋体"/>
        <charset val="134"/>
        <scheme val="minor"/>
      </rPr>
      <t>加29分（最高分</t>
    </r>
    <r>
      <rPr>
        <b/>
        <sz val="11"/>
        <color rgb="FFFF0000"/>
        <rFont val="宋体"/>
        <charset val="134"/>
        <scheme val="minor"/>
      </rPr>
      <t>20分</t>
    </r>
    <r>
      <rPr>
        <sz val="11"/>
        <color rgb="FFFF0000"/>
        <rFont val="宋体"/>
        <charset val="134"/>
        <scheme val="minor"/>
      </rPr>
      <t>）</t>
    </r>
    <r>
      <rPr>
        <sz val="11"/>
        <color theme="1"/>
        <rFont val="宋体"/>
        <charset val="134"/>
        <scheme val="minor"/>
      </rPr>
      <t>；
（1)余鑫荣获2018年“河南省优秀毕业生”加3分；
（2)李海洋荣获2018年“河南省优秀毕业生”加3分；
（3)汪慧霞荣获2018年“河南省优秀毕业生”加3分；
（4)马腾飞荣获2018年“河南省优秀毕业生”加3分；
（5)朱琳荣获2019年“河南省优秀毕业生”加3分；
（6)蔡萌萌荣获2019年“河南省优秀毕业生”加3分；
（7)2018级本科临床医学20班荣获2020年"河南省先进班集体”加5分
（8)赵冉荣获2020年度“河南省三好学生”加3分；                                        
（9)王会亮荣获2020年度“河南省三好学生”加3分；
2.学生工作竞赛（项目）获奖；加23分（最高分</t>
    </r>
    <r>
      <rPr>
        <b/>
        <sz val="11"/>
        <color theme="1"/>
        <rFont val="宋体"/>
        <charset val="134"/>
        <scheme val="minor"/>
      </rPr>
      <t>15分</t>
    </r>
    <r>
      <rPr>
        <sz val="11"/>
        <color theme="1"/>
        <rFont val="宋体"/>
        <charset val="134"/>
        <scheme val="minor"/>
      </rPr>
      <t xml:space="preserve">）
（1）2020年河南省大学生诚信校园行短剧大赛优秀指导老师奖加5分；
（2）新乡医学院三全学院第九届“百人诵读”优秀指导老师奖加2分；
（3）指导学生获得新乡医学院三全学院第二届武术比赛一等奖加2分；
（4）指导学生获得新乡医学院三全学院第四届健身舞啦啦操比赛团体第一名加2分；
（5）指导学生获得新乡医学院三全学院第六届合唱比赛一等奖加2分；
（6）指导学生获得新乡医学院三全学院第十五届团体操冠军加2分；
（7）2019年新乡医学院三全学院“诚信校园行短剧大赛”优秀指导教师奖“加2分；
（8）2019年暑期社会实践优秀指导教师，加2分；
（9）2020年暑期社会实践优秀教师，加2分
6.2019年廉洁优秀案例三等奖，加5分
7.新乡医学院2019年优秀共产党员，加5分
</t>
    </r>
  </si>
  <si>
    <t>1.发表一般CN论文3篇，第二作者加3分；
(1)《医学生就业意向的调查及对策研究》；
(2)《双院制下医学生艺术素质的培养》；
(3)《高校党建工作创新研究》；
2.主持市厅级课题4项，加80分；
(1)民办院校大学生网络安全意识及教育对策研究
(2)突发应急事件下新消费模式风险防控与诚信架构法规体系研究
(3)网络文化对大学生生活方式的影响研究
(4)新时代独立院校党建带团建工作的实践与研究
3.第二完成人参与课题2项，加20分；（1）民办高校课程思政的探索与研究（2)医学院校通识教育实施现状及对策研究
4.第三完成人参与课题1项，5分；
大数据背景下高校思想政治理论课程改革研究；
5.第四完成人参与课题1项，3分；
建设多元化养老综合体完善养老服务体系的经验和对策研究―—以新乡市为例
6.第五完成人参与课题2项，加2分；
(1)新媒体环境下网络文化对高校医学生思想政治工作的挑战;
（2）高校临床医学专业学生后期教学管理与学生培养方案研究</t>
  </si>
  <si>
    <t>宋海芳</t>
  </si>
  <si>
    <t>五级</t>
  </si>
  <si>
    <t>1.任现等级以来工作3年，加3分；
2.申请等级所需带8个自然班，情况符合；超出60人，加分1分</t>
  </si>
  <si>
    <r>
      <rPr>
        <sz val="11"/>
        <color theme="1"/>
        <rFont val="宋体"/>
        <charset val="134"/>
        <scheme val="minor"/>
      </rPr>
      <t>1.所带班级和学生获得表彰：</t>
    </r>
    <r>
      <rPr>
        <b/>
        <sz val="11"/>
        <color theme="1"/>
        <rFont val="宋体"/>
        <charset val="134"/>
        <scheme val="minor"/>
      </rPr>
      <t>加33分（最高20分）；</t>
    </r>
    <r>
      <rPr>
        <sz val="11"/>
        <color theme="1"/>
        <rFont val="宋体"/>
        <charset val="134"/>
        <scheme val="minor"/>
      </rPr>
      <t xml:space="preserve">
（1）宋红九荣获2017年河南省“优秀学生干部”加3分；
（2）王子鸣荣获2019年河南省“优秀学生干部”加3分；
（3）贾薇薇荣获2019年河南省“三好学生”加3分；
（4）陈浩楠荣获2020年河南省“优秀毕业生”加3分；
（5）王丹凤荣获2020年河南省“优秀毕业生”加3分；
（6）李小苹荣获2020年河南省“优秀毕业生”加3分；
（7）张媛媛荣获2020年河南省“优秀毕业生”加3分；
（8）杜梦佳荣获2020年河南省“三好学生”加3分；
（9）马小玉荣获2020年河南省“三好学生”加3分；
（11）赵鹏艳荣获2020年河南省“优秀学生干部”加3分；
（12）张爽荣获2020年河南省“优秀学生干部”加3分；
2.指导学生参加第十四届河南省大学生课外学术科技作品竞赛获三等奖，加5分；
3.2019年暑期社会实践优秀指导教师，加2分；2018年暑期社会实践优秀教师，加2分
4.廉洁优秀案例三等奖，加5分
5.廉政文化建设征文三等奖，加5分
6.优秀共产党员，加5分
</t>
    </r>
  </si>
  <si>
    <r>
      <rPr>
        <sz val="11"/>
        <color theme="1"/>
        <rFont val="宋体"/>
        <charset val="134"/>
      </rPr>
      <t>第十届教育教学信息化大赛二等奖，加</t>
    </r>
    <r>
      <rPr>
        <sz val="11"/>
        <color theme="1"/>
        <rFont val="宋体"/>
        <charset val="134"/>
        <scheme val="minor"/>
      </rPr>
      <t>15分</t>
    </r>
    <r>
      <rPr>
        <sz val="11"/>
        <color theme="1"/>
        <rFont val="宋体"/>
        <charset val="134"/>
      </rPr>
      <t>；</t>
    </r>
    <r>
      <rPr>
        <sz val="11"/>
        <color theme="1"/>
        <rFont val="宋体"/>
        <charset val="134"/>
        <scheme val="minor"/>
      </rPr>
      <t xml:space="preserve">
</t>
    </r>
  </si>
  <si>
    <r>
      <rPr>
        <sz val="11"/>
        <color theme="1"/>
        <rFont val="宋体"/>
        <charset val="134"/>
      </rPr>
      <t>1.发表一般CN论文3篇：
（1）双院制改革下大学生就业心理辅导的课程改革探究，2018.08，《青年时代》，CN52-1032，独著
（2）通识教育理念下大学生积极心理品质的培养及教学改革探究，2018.06，《明日风尚》，CN32-1775，独著
（3）双院制改革下大学生心理健康教育的探索与实践，2018.02，《赢未来》，CN44-1673 ，独著，</t>
    </r>
    <r>
      <rPr>
        <b/>
        <sz val="11"/>
        <color theme="1"/>
        <rFont val="宋体"/>
        <charset val="134"/>
      </rPr>
      <t>加15分</t>
    </r>
    <r>
      <rPr>
        <sz val="11"/>
        <color theme="1"/>
        <rFont val="宋体"/>
        <charset val="134"/>
      </rPr>
      <t>；
2.主持市厅级课题2项：
（1）2018年主持河南省民办教育协会课题《通识教育理念下大学生积极心理品质的培养研究--以河南省民办高校为例》
（2）2019年主持共青团河南省委《高校基层团组织活力提升建设路径研究》，</t>
    </r>
    <r>
      <rPr>
        <b/>
        <sz val="11"/>
        <color theme="1"/>
        <rFont val="宋体"/>
        <charset val="134"/>
      </rPr>
      <t>加40分</t>
    </r>
    <r>
      <rPr>
        <sz val="11"/>
        <color theme="1"/>
        <rFont val="宋体"/>
        <charset val="134"/>
      </rPr>
      <t>；
3.第二完成人参与课题2项：
（1）2018年参与河南省民办教育协会课题《独立学院向应用技术大学转型发展优势定位研究》
（2）2018年参与河南省民办教育协会课题《民办应用科技大学加快众创空间建设研究》，</t>
    </r>
    <r>
      <rPr>
        <b/>
        <sz val="11"/>
        <color theme="1"/>
        <rFont val="宋体"/>
        <charset val="134"/>
      </rPr>
      <t>加20分</t>
    </r>
    <r>
      <rPr>
        <sz val="11"/>
        <color theme="1"/>
        <rFont val="宋体"/>
        <charset val="134"/>
      </rPr>
      <t>；
4.第四完成人参与课题4项：
（1）2018年参与河南省民办教育协会课题《独立院校贫困生消费心理研究》
（2）2019年参与河南省民办教育协会课题《民办院校大学生网络安全意识及教育对策研究》
（3）2019年参与河南省民办教育协会课题《医学院校通识教育实施现状及对策研究》
（4）2019年参与河南省社科联课题《医学院校艺术教育的理论与实践研究》，</t>
    </r>
    <r>
      <rPr>
        <b/>
        <sz val="11"/>
        <color theme="1"/>
        <rFont val="宋体"/>
        <charset val="134"/>
      </rPr>
      <t>加12分</t>
    </r>
    <r>
      <rPr>
        <sz val="11"/>
        <color theme="1"/>
        <rFont val="宋体"/>
        <charset val="134"/>
      </rPr>
      <t>；
5.第五完成人参与课题1项：2018年参与河南省社科联课题《大学生网上消费调查研究》，</t>
    </r>
    <r>
      <rPr>
        <b/>
        <sz val="11"/>
        <color theme="1"/>
        <rFont val="宋体"/>
        <charset val="134"/>
      </rPr>
      <t>加1分。</t>
    </r>
  </si>
  <si>
    <t>四级</t>
  </si>
  <si>
    <t>1.任现等级以来工作2年，加2分；
2.申请等级所需带8个自然班，情况符合；
3.校级辅导员培训分享2次，加6分；
4.河南省第九届辅导员素质能力大赛二等奖，加40分</t>
  </si>
  <si>
    <r>
      <rPr>
        <sz val="11"/>
        <color theme="1"/>
        <rFont val="宋体"/>
        <charset val="134"/>
        <scheme val="minor"/>
      </rPr>
      <t>1.所带班级和学生获得表彰：加34分（</t>
    </r>
    <r>
      <rPr>
        <b/>
        <sz val="11"/>
        <color theme="1"/>
        <rFont val="宋体"/>
        <charset val="134"/>
        <scheme val="minor"/>
      </rPr>
      <t>最高20分</t>
    </r>
    <r>
      <rPr>
        <sz val="11"/>
        <color theme="1"/>
        <rFont val="宋体"/>
        <charset val="134"/>
        <scheme val="minor"/>
      </rPr>
      <t xml:space="preserve">）；
（1）赵鹏艳荣获2021年“新乡市文明学生”加1分；
（2）赵鹏艳荣获2021年“河南省优秀毕业生”加3分；
（3）杜梦佳荣获2021年“河南省优秀毕业生”加3分；
（4）王盼盼荣获2020年河南省“优秀毕业生”加3分；
（5）录制红动中原，跨越时空的思政课被河南省广播电视台报道加3分；
</t>
    </r>
    <r>
      <rPr>
        <sz val="11"/>
        <rFont val="宋体"/>
        <charset val="134"/>
        <scheme val="minor"/>
      </rPr>
      <t>（6）2022年5月指导学生举办艺术作品展获医药卫生报报道加1分；</t>
    </r>
    <r>
      <rPr>
        <sz val="11"/>
        <color theme="1"/>
        <rFont val="宋体"/>
        <charset val="134"/>
        <scheme val="minor"/>
      </rPr>
      <t xml:space="preserve">
（7）2020年12月举办解读十九届五中全会党务晚会，学生参演小品等，获中国新闻网、新华网、中国文明网报道加20分。
10.指导学生河南省“互联网+”大学生创新创业大赛获二等奖，加5分；
11.指导学生参加新乡医学院三全学院2020年“挑战杯”创业大赛获铜奖，加2分。
9.2021年暑期社会实践优秀指导教师，加2分；
2.2022年文明教师，加5分；
5.优秀通识教师，加5分；
6.优秀党务工作者，加5分；
7.十佳辅导员，加5分；
8.2020年师德教育主题征文三等奖，加5分；
</t>
    </r>
  </si>
  <si>
    <t xml:space="preserve">通识教育学院第一届课程思政设计大赛三等奖，加10分；
</t>
  </si>
  <si>
    <r>
      <rPr>
        <sz val="11"/>
        <color theme="1"/>
        <rFont val="宋体"/>
        <charset val="134"/>
        <scheme val="minor"/>
      </rPr>
      <t>1.</t>
    </r>
    <r>
      <rPr>
        <sz val="11"/>
        <color theme="1"/>
        <rFont val="宋体"/>
        <charset val="134"/>
      </rPr>
      <t>发表一般</t>
    </r>
    <r>
      <rPr>
        <sz val="11"/>
        <color theme="1"/>
        <rFont val="宋体"/>
        <charset val="134"/>
        <scheme val="minor"/>
      </rPr>
      <t>CN</t>
    </r>
    <r>
      <rPr>
        <sz val="11"/>
        <color theme="1"/>
        <rFont val="宋体"/>
        <charset val="134"/>
      </rPr>
      <t>论文</t>
    </r>
    <r>
      <rPr>
        <sz val="11"/>
        <color theme="1"/>
        <rFont val="宋体"/>
        <charset val="134"/>
        <scheme val="minor"/>
      </rPr>
      <t>1篇：新媒体时代独立院校学生党建工作的创新性研究，2021年03月，《锦绣》CN51-1710/TS，独著，</t>
    </r>
    <r>
      <rPr>
        <b/>
        <sz val="11"/>
        <color theme="1"/>
        <rFont val="宋体"/>
        <charset val="134"/>
        <scheme val="minor"/>
      </rPr>
      <t>加5分</t>
    </r>
    <r>
      <rPr>
        <sz val="11"/>
        <color theme="1"/>
        <rFont val="宋体"/>
        <charset val="134"/>
      </rPr>
      <t>；</t>
    </r>
    <r>
      <rPr>
        <sz val="11"/>
        <color theme="1"/>
        <rFont val="宋体"/>
        <charset val="134"/>
        <scheme val="minor"/>
      </rPr>
      <t xml:space="preserve">
2.主持市厅级课题5项：
（1）2020年主持河南省民办教育协会课题《积极心理学视野下大学生价值观教育的路径研究》
（2）2020年主持河南省民办教育协会课题《新媒体时代独立院校学生党建工作的创新性研究》
（3）2020年主持新乡市社科联课题《新媒体时代大学生积极心理品质培养的创新性研究》
（4）2021年主持新乡市社科联课题《高校思政课对新乡大学生价值观的影响研究》
（5）2021年主持河南省社科联课题《有效推进社会组织党建的途径与措施研究》，</t>
    </r>
    <r>
      <rPr>
        <b/>
        <sz val="11"/>
        <color theme="1"/>
        <rFont val="宋体"/>
        <charset val="134"/>
        <scheme val="minor"/>
      </rPr>
      <t>加100分</t>
    </r>
    <r>
      <rPr>
        <sz val="11"/>
        <color theme="1"/>
        <rFont val="宋体"/>
        <charset val="134"/>
        <scheme val="minor"/>
      </rPr>
      <t>；
3.第二完成人参与课题1项：2020年参与河南省民办教育协会课题《民办大学生网络道德存在的问题及教育对策研究》，</t>
    </r>
    <r>
      <rPr>
        <b/>
        <sz val="11"/>
        <color theme="1"/>
        <rFont val="宋体"/>
        <charset val="134"/>
        <scheme val="minor"/>
      </rPr>
      <t>加10分</t>
    </r>
    <r>
      <rPr>
        <sz val="11"/>
        <color theme="1"/>
        <rFont val="宋体"/>
        <charset val="134"/>
        <scheme val="minor"/>
      </rPr>
      <t>；
4.第三完成人参与课题2项：
（1）2020年参与新乡市社科联课题《医学院校通识教育实施现状及对策研究》
（2）2021年参与新乡市社科联课题《基于PAD模式下民办高校思政课教学改革探索》，</t>
    </r>
    <r>
      <rPr>
        <b/>
        <sz val="11"/>
        <color theme="1"/>
        <rFont val="宋体"/>
        <charset val="134"/>
        <scheme val="minor"/>
      </rPr>
      <t>加10分</t>
    </r>
    <r>
      <rPr>
        <sz val="11"/>
        <color theme="1"/>
        <rFont val="宋体"/>
        <charset val="134"/>
        <scheme val="minor"/>
      </rPr>
      <t>；
5.第四完成人参与课题1项：2020年参与河南省社科联课题《校园网络文化对大学生生活方式的影响》，</t>
    </r>
    <r>
      <rPr>
        <b/>
        <sz val="11"/>
        <color theme="1"/>
        <rFont val="宋体"/>
        <charset val="134"/>
        <scheme val="minor"/>
      </rPr>
      <t>加3分</t>
    </r>
    <r>
      <rPr>
        <sz val="11"/>
        <color theme="1"/>
        <rFont val="宋体"/>
        <charset val="134"/>
        <scheme val="minor"/>
      </rPr>
      <t>。</t>
    </r>
  </si>
  <si>
    <t>梁静</t>
  </si>
  <si>
    <t>六级</t>
  </si>
  <si>
    <t xml:space="preserve">1.工作年限1年，加1分；
2申请等级所需带8个自然班，情况符合；
</t>
  </si>
  <si>
    <t>无</t>
  </si>
  <si>
    <t>1、第二作者发表一篇一般CN论文1分《“读写画讲”小学生诗词教育范式研究》
2.主持1个市厅级课题结项20分
双院制”模式下高校美育教育现状研究（2021-085）</t>
  </si>
  <si>
    <t>焦鹏</t>
  </si>
  <si>
    <t xml:space="preserve"> 六级</t>
  </si>
  <si>
    <r>
      <rPr>
        <sz val="11"/>
        <color theme="1"/>
        <rFont val="宋体"/>
        <charset val="134"/>
        <scheme val="minor"/>
      </rPr>
      <t xml:space="preserve">1.工作年限7个月；
</t>
    </r>
    <r>
      <rPr>
        <sz val="11"/>
        <rFont val="宋体"/>
        <charset val="134"/>
        <scheme val="minor"/>
      </rPr>
      <t>2.申请等级所需带8个自然班，情况符合；超出101人，加分1.5分</t>
    </r>
  </si>
  <si>
    <t xml:space="preserve">
（一）所带班级和学生获得表彰荣誉类: 加15分（最高分20分）       
1.陈彦婷荣获2022年河南省“优秀毕业生”，加3分；
2.姜丹荣获2022年河南省“优秀毕业生”，加3分；
3.王心萌荣获2022年河南省“优秀毕业生”，加3分；
4.蓝雅玙荣获2022年河南省“优秀毕业生”，加3分；
5.汪亚涵荣获2022年河南省“优秀毕业生”，加3分；</t>
  </si>
  <si>
    <t xml:space="preserve">                 无</t>
  </si>
  <si>
    <t>李白璐</t>
  </si>
  <si>
    <r>
      <rPr>
        <sz val="11"/>
        <color theme="1"/>
        <rFont val="宋体"/>
        <charset val="134"/>
        <scheme val="minor"/>
      </rPr>
      <t>1.工作年限2年，加2分；</t>
    </r>
    <r>
      <rPr>
        <sz val="11"/>
        <rFont val="宋体"/>
        <charset val="134"/>
        <scheme val="minor"/>
      </rPr>
      <t xml:space="preserve">
2.申请等级所需带8个自然班，情况符合；超出30人，加分0.5分</t>
    </r>
  </si>
  <si>
    <t xml:space="preserve">                                                                                                           1.袁雪萍荣获2021年“河南省优秀毕业生”，加3分；                                    2.刘欣荣获2021年河南省大学生职业生涯规划大赛总决赛铜奖  加5分；                                                                                                                                                                                                                                  </t>
  </si>
  <si>
    <t xml:space="preserve">1.一篇一般CN期刊：
“双院制”模式下学生管理问题思考，加5分。
2.河南省民办教育协会科研项目（课题）立项1项：
《民办高校大学生心理健康研究与探究》；加20分；                      </t>
  </si>
  <si>
    <t>李晓纯</t>
  </si>
  <si>
    <r>
      <rPr>
        <sz val="11"/>
        <color theme="1"/>
        <rFont val="宋体"/>
        <charset val="134"/>
        <scheme val="minor"/>
      </rPr>
      <t xml:space="preserve">1.工作年限个月；
</t>
    </r>
    <r>
      <rPr>
        <sz val="11"/>
        <rFont val="宋体"/>
        <charset val="134"/>
        <scheme val="minor"/>
      </rPr>
      <t>2.带申请等级所需带8个自然班，情况符合；</t>
    </r>
  </si>
  <si>
    <t xml:space="preserve">1.韩月莹荣获2021年新乡市文明学生称号，加1分；
                </t>
  </si>
  <si>
    <t>张娅楠</t>
  </si>
  <si>
    <t xml:space="preserve">1.工作年限4个月；
2.申请等级所需带8个自然班，情况符合；
</t>
  </si>
  <si>
    <t>注：业绩量化原始积分=工作业绩*30%+学生管理*30%+教学业绩*20%+科研业绩*20%。</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</si>
</sst>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7">
    <font>
      <sz val="11"/>
      <color theme="1"/>
      <name val="宋体"/>
      <charset val="134"/>
      <scheme val="minor"/>
    </font>
    <font>
      <b/>
      <sz val="12"/>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sz val="11"/>
      <color theme="1"/>
      <name val="宋体"/>
      <charset val="134"/>
    </font>
    <font>
      <sz val="11"/>
      <color rgb="FF006100"/>
      <name val="宋体"/>
      <charset val="0"/>
      <scheme val="minor"/>
    </font>
    <font>
      <b/>
      <sz val="11"/>
      <color rgb="FFFFFFFF"/>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rgb="FFFF0000"/>
      <name val="宋体"/>
      <charset val="134"/>
      <scheme val="minor"/>
    </font>
    <font>
      <b/>
      <sz val="11"/>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4"/>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0" fillId="1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5" borderId="0" applyNumberFormat="0" applyBorder="0" applyAlignment="0" applyProtection="0">
      <alignment vertical="center"/>
    </xf>
    <xf numFmtId="0" fontId="11" fillId="19" borderId="0" applyNumberFormat="0" applyBorder="0" applyAlignment="0" applyProtection="0">
      <alignment vertical="center"/>
    </xf>
    <xf numFmtId="43" fontId="0" fillId="0" borderId="0" applyFont="0" applyFill="0" applyBorder="0" applyAlignment="0" applyProtection="0">
      <alignment vertical="center"/>
    </xf>
    <xf numFmtId="0" fontId="9" fillId="2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3" borderId="5" applyNumberFormat="0" applyFont="0" applyAlignment="0" applyProtection="0">
      <alignment vertical="center"/>
    </xf>
    <xf numFmtId="0" fontId="9" fillId="8"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9" fillId="26" borderId="0" applyNumberFormat="0" applyBorder="0" applyAlignment="0" applyProtection="0">
      <alignment vertical="center"/>
    </xf>
    <xf numFmtId="0" fontId="17" fillId="0" borderId="7" applyNumberFormat="0" applyFill="0" applyAlignment="0" applyProtection="0">
      <alignment vertical="center"/>
    </xf>
    <xf numFmtId="0" fontId="9" fillId="28" borderId="0" applyNumberFormat="0" applyBorder="0" applyAlignment="0" applyProtection="0">
      <alignment vertical="center"/>
    </xf>
    <xf numFmtId="0" fontId="22" fillId="29" borderId="9" applyNumberFormat="0" applyAlignment="0" applyProtection="0">
      <alignment vertical="center"/>
    </xf>
    <xf numFmtId="0" fontId="23" fillId="29" borderId="3" applyNumberFormat="0" applyAlignment="0" applyProtection="0">
      <alignment vertical="center"/>
    </xf>
    <xf numFmtId="0" fontId="7" fillId="4" borderId="2" applyNumberFormat="0" applyAlignment="0" applyProtection="0">
      <alignment vertical="center"/>
    </xf>
    <xf numFmtId="0" fontId="8" fillId="27" borderId="0" applyNumberFormat="0" applyBorder="0" applyAlignment="0" applyProtection="0">
      <alignment vertical="center"/>
    </xf>
    <xf numFmtId="0" fontId="9" fillId="14" borderId="0" applyNumberFormat="0" applyBorder="0" applyAlignment="0" applyProtection="0">
      <alignment vertical="center"/>
    </xf>
    <xf numFmtId="0" fontId="14" fillId="0" borderId="4" applyNumberFormat="0" applyFill="0" applyAlignment="0" applyProtection="0">
      <alignment vertical="center"/>
    </xf>
    <xf numFmtId="0" fontId="21" fillId="0" borderId="8" applyNumberFormat="0" applyFill="0" applyAlignment="0" applyProtection="0">
      <alignment vertical="center"/>
    </xf>
    <xf numFmtId="0" fontId="6" fillId="3" borderId="0" applyNumberFormat="0" applyBorder="0" applyAlignment="0" applyProtection="0">
      <alignment vertical="center"/>
    </xf>
    <xf numFmtId="0" fontId="24" fillId="32" borderId="0" applyNumberFormat="0" applyBorder="0" applyAlignment="0" applyProtection="0">
      <alignment vertical="center"/>
    </xf>
    <xf numFmtId="0" fontId="8" fillId="22" borderId="0" applyNumberFormat="0" applyBorder="0" applyAlignment="0" applyProtection="0">
      <alignment vertical="center"/>
    </xf>
    <xf numFmtId="0" fontId="9" fillId="18"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Alignment="0" applyProtection="0">
      <alignment vertical="center"/>
    </xf>
    <xf numFmtId="0" fontId="8" fillId="21" borderId="0" applyNumberFormat="0" applyBorder="0" applyAlignment="0" applyProtection="0">
      <alignment vertical="center"/>
    </xf>
    <xf numFmtId="0" fontId="8" fillId="7" borderId="0" applyNumberFormat="0" applyBorder="0" applyAlignment="0" applyProtection="0">
      <alignment vertical="center"/>
    </xf>
    <xf numFmtId="0" fontId="9" fillId="24" borderId="0" applyNumberFormat="0" applyBorder="0" applyAlignment="0" applyProtection="0">
      <alignment vertical="center"/>
    </xf>
    <xf numFmtId="0" fontId="9" fillId="6" borderId="0" applyNumberFormat="0" applyBorder="0" applyAlignment="0" applyProtection="0">
      <alignment vertical="center"/>
    </xf>
    <xf numFmtId="0" fontId="8" fillId="31" borderId="0" applyNumberFormat="0" applyBorder="0" applyAlignment="0" applyProtection="0">
      <alignment vertical="center"/>
    </xf>
    <xf numFmtId="0" fontId="8" fillId="33" borderId="0" applyNumberFormat="0" applyBorder="0" applyAlignment="0" applyProtection="0">
      <alignment vertical="center"/>
    </xf>
    <xf numFmtId="0" fontId="9" fillId="13" borderId="0" applyNumberFormat="0" applyBorder="0" applyAlignment="0" applyProtection="0">
      <alignment vertical="center"/>
    </xf>
    <xf numFmtId="0" fontId="8" fillId="10" borderId="0" applyNumberFormat="0" applyBorder="0" applyAlignment="0" applyProtection="0">
      <alignment vertical="center"/>
    </xf>
    <xf numFmtId="0" fontId="9" fillId="9" borderId="0" applyNumberFormat="0" applyBorder="0" applyAlignment="0" applyProtection="0">
      <alignment vertical="center"/>
    </xf>
    <xf numFmtId="0" fontId="9" fillId="30" borderId="0" applyNumberFormat="0" applyBorder="0" applyAlignment="0" applyProtection="0">
      <alignment vertical="center"/>
    </xf>
    <xf numFmtId="0" fontId="8" fillId="5" borderId="0" applyNumberFormat="0" applyBorder="0" applyAlignment="0" applyProtection="0">
      <alignment vertical="center"/>
    </xf>
    <xf numFmtId="0" fontId="9" fillId="12"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Font="1" applyBorder="1" applyAlignment="1">
      <alignment vertical="center" wrapText="1"/>
    </xf>
    <xf numFmtId="0" fontId="2" fillId="0" borderId="1" xfId="0" applyFont="1" applyBorder="1" applyAlignment="1">
      <alignment vertical="center" wrapText="1"/>
    </xf>
    <xf numFmtId="0" fontId="0" fillId="0" borderId="1" xfId="0" applyFill="1" applyBorder="1" applyAlignment="1">
      <alignment horizontal="center" vertical="center"/>
    </xf>
    <xf numFmtId="0" fontId="0" fillId="0" borderId="1" xfId="0" applyFont="1" applyFill="1" applyBorder="1">
      <alignment vertical="center"/>
    </xf>
    <xf numFmtId="0" fontId="0" fillId="0" borderId="1" xfId="0" applyFill="1" applyBorder="1">
      <alignment vertical="center"/>
    </xf>
    <xf numFmtId="0" fontId="0"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176"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6" fontId="0" fillId="2" borderId="1" xfId="0" applyNumberFormat="1" applyFill="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tabSelected="1" zoomScale="66" zoomScaleNormal="66" topLeftCell="E10" workbookViewId="0">
      <selection activeCell="A2" sqref="$A2:$XFD2"/>
    </sheetView>
  </sheetViews>
  <sheetFormatPr defaultColWidth="9" defaultRowHeight="14"/>
  <cols>
    <col min="1" max="1" width="5.90909090909091" customWidth="1"/>
    <col min="2" max="2" width="12.9090909090909" customWidth="1"/>
    <col min="3" max="3" width="7.81818181818182" style="1" customWidth="1"/>
    <col min="4" max="5" width="9.54545454545454" style="1" customWidth="1"/>
    <col min="6" max="6" width="23.1727272727273" customWidth="1"/>
    <col min="7" max="7" width="9.27272727272727" style="1" customWidth="1"/>
    <col min="8" max="8" width="82.6272727272727" customWidth="1"/>
    <col min="9" max="9" width="8.86363636363636" style="1" customWidth="1"/>
    <col min="10" max="10" width="18.5454545454545" style="1" customWidth="1"/>
    <col min="11" max="11" width="8.41818181818182" style="1" customWidth="1"/>
    <col min="12" max="12" width="59.1363636363636" customWidth="1"/>
    <col min="13" max="13" width="8.29090909090909" style="1" customWidth="1"/>
    <col min="14" max="14" width="21.1" style="1" customWidth="1"/>
    <col min="15" max="15" width="27.1" style="2" customWidth="1"/>
  </cols>
  <sheetData>
    <row r="1" ht="22" customHeight="1" spans="1:14">
      <c r="A1" s="3" t="s">
        <v>0</v>
      </c>
      <c r="B1" s="3"/>
      <c r="C1" s="3"/>
      <c r="D1" s="3"/>
      <c r="E1" s="3"/>
      <c r="F1" s="3"/>
      <c r="G1" s="3"/>
      <c r="H1" s="3"/>
      <c r="I1" s="3"/>
      <c r="J1" s="3"/>
      <c r="K1" s="3"/>
      <c r="L1" s="3"/>
      <c r="M1" s="3"/>
      <c r="N1" s="3"/>
    </row>
    <row r="2" ht="25" customHeight="1" spans="1:15">
      <c r="A2" s="4" t="s">
        <v>1</v>
      </c>
      <c r="B2" s="4" t="s">
        <v>2</v>
      </c>
      <c r="C2" s="4" t="s">
        <v>3</v>
      </c>
      <c r="D2" s="4" t="s">
        <v>4</v>
      </c>
      <c r="E2" s="4" t="s">
        <v>5</v>
      </c>
      <c r="F2" s="4" t="s">
        <v>6</v>
      </c>
      <c r="G2" s="4" t="s">
        <v>7</v>
      </c>
      <c r="H2" s="4" t="s">
        <v>8</v>
      </c>
      <c r="I2" s="4" t="s">
        <v>7</v>
      </c>
      <c r="J2" s="4" t="s">
        <v>9</v>
      </c>
      <c r="K2" s="4" t="s">
        <v>7</v>
      </c>
      <c r="L2" s="4" t="s">
        <v>10</v>
      </c>
      <c r="M2" s="4" t="s">
        <v>7</v>
      </c>
      <c r="N2" s="4" t="s">
        <v>11</v>
      </c>
      <c r="O2" s="18" t="s">
        <v>12</v>
      </c>
    </row>
    <row r="3" ht="297" customHeight="1" spans="1:15">
      <c r="A3" s="5">
        <v>1</v>
      </c>
      <c r="B3" s="5" t="s">
        <v>13</v>
      </c>
      <c r="C3" s="5" t="s">
        <v>14</v>
      </c>
      <c r="D3" s="6" t="s">
        <v>15</v>
      </c>
      <c r="E3" s="5">
        <v>2022</v>
      </c>
      <c r="F3" s="7" t="s">
        <v>16</v>
      </c>
      <c r="G3" s="5">
        <v>4</v>
      </c>
      <c r="H3" s="8" t="s">
        <v>17</v>
      </c>
      <c r="I3" s="19">
        <v>43</v>
      </c>
      <c r="J3" s="7" t="s">
        <v>18</v>
      </c>
      <c r="K3" s="5">
        <v>0</v>
      </c>
      <c r="L3" s="7" t="s">
        <v>19</v>
      </c>
      <c r="M3" s="5">
        <v>50</v>
      </c>
      <c r="N3" s="5">
        <f>G3*0.3+I3*0.3+K3*0.2+M3*0.2</f>
        <v>24.1</v>
      </c>
      <c r="O3" s="20">
        <f>N3/33.2*100</f>
        <v>72.5903614457831</v>
      </c>
    </row>
    <row r="4" ht="235" customHeight="1" spans="1:15">
      <c r="A4" s="5">
        <v>2</v>
      </c>
      <c r="B4" s="9" t="s">
        <v>13</v>
      </c>
      <c r="C4" s="10" t="s">
        <v>20</v>
      </c>
      <c r="D4" s="11" t="s">
        <v>15</v>
      </c>
      <c r="E4" s="9">
        <v>2022</v>
      </c>
      <c r="F4" s="12" t="s">
        <v>21</v>
      </c>
      <c r="G4" s="9">
        <v>30</v>
      </c>
      <c r="H4" s="13" t="s">
        <v>22</v>
      </c>
      <c r="I4" s="19">
        <v>34</v>
      </c>
      <c r="J4" s="21" t="s">
        <v>23</v>
      </c>
      <c r="K4" s="9">
        <v>15</v>
      </c>
      <c r="L4" s="12" t="s">
        <v>24</v>
      </c>
      <c r="M4" s="22">
        <v>55</v>
      </c>
      <c r="N4" s="5">
        <f t="shared" ref="N4:N12" si="0">G4*0.3+I4*0.3+K4*0.2+M4*0.2</f>
        <v>33.2</v>
      </c>
      <c r="O4" s="20">
        <f>N4/33.2*100</f>
        <v>100</v>
      </c>
    </row>
    <row r="5" ht="409" customHeight="1" spans="1:15">
      <c r="A5" s="5">
        <v>3</v>
      </c>
      <c r="B5" s="5" t="s">
        <v>13</v>
      </c>
      <c r="C5" s="5" t="s">
        <v>25</v>
      </c>
      <c r="D5" s="6" t="s">
        <v>26</v>
      </c>
      <c r="E5" s="5">
        <v>2021</v>
      </c>
      <c r="F5" s="7" t="s">
        <v>27</v>
      </c>
      <c r="G5" s="5">
        <v>13.5</v>
      </c>
      <c r="H5" s="7" t="s">
        <v>28</v>
      </c>
      <c r="I5" s="19">
        <v>45</v>
      </c>
      <c r="J5" s="7" t="s">
        <v>18</v>
      </c>
      <c r="K5" s="5">
        <v>0</v>
      </c>
      <c r="L5" s="7" t="s">
        <v>29</v>
      </c>
      <c r="M5" s="5">
        <v>115</v>
      </c>
      <c r="N5" s="5">
        <f t="shared" si="0"/>
        <v>40.55</v>
      </c>
      <c r="O5" s="20">
        <f>N5/40.55*100</f>
        <v>100</v>
      </c>
    </row>
    <row r="6" ht="408" customHeight="1" spans="1:15">
      <c r="A6" s="5">
        <v>4</v>
      </c>
      <c r="B6" s="6" t="s">
        <v>13</v>
      </c>
      <c r="C6" s="6" t="s">
        <v>30</v>
      </c>
      <c r="D6" s="6" t="s">
        <v>31</v>
      </c>
      <c r="E6" s="5">
        <v>2020</v>
      </c>
      <c r="F6" s="14" t="s">
        <v>32</v>
      </c>
      <c r="G6" s="5">
        <v>4</v>
      </c>
      <c r="H6" s="7" t="s">
        <v>33</v>
      </c>
      <c r="I6" s="9">
        <v>44</v>
      </c>
      <c r="J6" s="23" t="s">
        <v>34</v>
      </c>
      <c r="K6" s="5">
        <v>15</v>
      </c>
      <c r="L6" s="23" t="s">
        <v>35</v>
      </c>
      <c r="M6" s="24">
        <v>88</v>
      </c>
      <c r="N6" s="5">
        <f t="shared" si="0"/>
        <v>35</v>
      </c>
      <c r="O6" s="20">
        <f>N6/35*100</f>
        <v>100</v>
      </c>
    </row>
    <row r="7" ht="354" customHeight="1" spans="1:15">
      <c r="A7" s="5">
        <v>5</v>
      </c>
      <c r="B7" s="6" t="s">
        <v>13</v>
      </c>
      <c r="C7" s="6" t="s">
        <v>30</v>
      </c>
      <c r="D7" s="6" t="s">
        <v>36</v>
      </c>
      <c r="E7" s="5">
        <v>2022</v>
      </c>
      <c r="F7" s="14" t="s">
        <v>37</v>
      </c>
      <c r="G7" s="5">
        <v>48</v>
      </c>
      <c r="H7" s="7" t="s">
        <v>38</v>
      </c>
      <c r="I7" s="19">
        <v>54</v>
      </c>
      <c r="J7" s="7" t="s">
        <v>39</v>
      </c>
      <c r="K7" s="5">
        <v>10</v>
      </c>
      <c r="L7" s="7" t="s">
        <v>40</v>
      </c>
      <c r="M7" s="5">
        <v>128</v>
      </c>
      <c r="N7" s="5">
        <f t="shared" si="0"/>
        <v>58.2</v>
      </c>
      <c r="O7" s="20">
        <v>100</v>
      </c>
    </row>
    <row r="8" ht="103" customHeight="1" spans="1:15">
      <c r="A8" s="5">
        <v>6</v>
      </c>
      <c r="B8" s="6" t="s">
        <v>13</v>
      </c>
      <c r="C8" s="5" t="s">
        <v>41</v>
      </c>
      <c r="D8" s="5" t="s">
        <v>42</v>
      </c>
      <c r="E8" s="5">
        <v>2021</v>
      </c>
      <c r="F8" s="14" t="s">
        <v>43</v>
      </c>
      <c r="G8" s="5">
        <v>1</v>
      </c>
      <c r="H8" s="6" t="s">
        <v>44</v>
      </c>
      <c r="I8" s="5">
        <v>0</v>
      </c>
      <c r="J8" s="25" t="s">
        <v>18</v>
      </c>
      <c r="K8" s="5">
        <v>0</v>
      </c>
      <c r="L8" s="14" t="s">
        <v>45</v>
      </c>
      <c r="M8" s="5">
        <v>21</v>
      </c>
      <c r="N8" s="5">
        <f t="shared" si="0"/>
        <v>4.5</v>
      </c>
      <c r="O8" s="20">
        <f>(N8/8.15)*100</f>
        <v>55.2147239263804</v>
      </c>
    </row>
    <row r="9" ht="128" customHeight="1" spans="1:15">
      <c r="A9" s="5">
        <v>7</v>
      </c>
      <c r="B9" s="5" t="s">
        <v>13</v>
      </c>
      <c r="C9" s="5" t="s">
        <v>46</v>
      </c>
      <c r="D9" s="5" t="s">
        <v>47</v>
      </c>
      <c r="E9" s="5">
        <v>2022</v>
      </c>
      <c r="F9" s="15" t="s">
        <v>48</v>
      </c>
      <c r="G9" s="5">
        <v>1.5</v>
      </c>
      <c r="H9" s="7" t="s">
        <v>49</v>
      </c>
      <c r="I9" s="19">
        <v>15</v>
      </c>
      <c r="J9" s="7" t="s">
        <v>18</v>
      </c>
      <c r="K9" s="5">
        <v>0</v>
      </c>
      <c r="L9" s="15" t="s">
        <v>50</v>
      </c>
      <c r="M9" s="5">
        <v>0</v>
      </c>
      <c r="N9" s="5">
        <f t="shared" si="0"/>
        <v>4.95</v>
      </c>
      <c r="O9" s="20">
        <f>(N9/4.95)*100</f>
        <v>100</v>
      </c>
    </row>
    <row r="10" ht="249" customHeight="1" spans="1:15">
      <c r="A10" s="5">
        <v>8</v>
      </c>
      <c r="B10" s="5" t="s">
        <v>13</v>
      </c>
      <c r="C10" s="6" t="s">
        <v>51</v>
      </c>
      <c r="D10" s="5" t="s">
        <v>47</v>
      </c>
      <c r="E10" s="5">
        <v>2021</v>
      </c>
      <c r="F10" s="7" t="s">
        <v>52</v>
      </c>
      <c r="G10" s="5">
        <v>2.5</v>
      </c>
      <c r="H10" s="14" t="s">
        <v>53</v>
      </c>
      <c r="I10" s="19">
        <v>8</v>
      </c>
      <c r="J10" s="7" t="s">
        <v>18</v>
      </c>
      <c r="K10" s="5">
        <v>0</v>
      </c>
      <c r="L10" s="7" t="s">
        <v>54</v>
      </c>
      <c r="M10" s="5">
        <v>25</v>
      </c>
      <c r="N10" s="5">
        <f t="shared" si="0"/>
        <v>8.15</v>
      </c>
      <c r="O10" s="20">
        <f>(N10/8.15)*100</f>
        <v>100</v>
      </c>
    </row>
    <row r="11" ht="211" customHeight="1" spans="1:15">
      <c r="A11" s="5">
        <v>9</v>
      </c>
      <c r="B11" s="5" t="s">
        <v>13</v>
      </c>
      <c r="C11" s="6" t="s">
        <v>55</v>
      </c>
      <c r="D11" s="5" t="s">
        <v>47</v>
      </c>
      <c r="E11" s="5">
        <v>2021</v>
      </c>
      <c r="F11" s="7" t="s">
        <v>56</v>
      </c>
      <c r="G11" s="5">
        <v>0</v>
      </c>
      <c r="H11" s="7" t="s">
        <v>57</v>
      </c>
      <c r="I11" s="19">
        <v>1</v>
      </c>
      <c r="J11" s="7" t="s">
        <v>18</v>
      </c>
      <c r="K11" s="5">
        <v>0</v>
      </c>
      <c r="L11" s="7"/>
      <c r="M11" s="5">
        <v>0</v>
      </c>
      <c r="N11" s="5">
        <f t="shared" si="0"/>
        <v>0.3</v>
      </c>
      <c r="O11" s="20">
        <f>(N11/8.15)*100</f>
        <v>3.68098159509202</v>
      </c>
    </row>
    <row r="12" ht="72" customHeight="1" spans="1:15">
      <c r="A12" s="5">
        <v>10</v>
      </c>
      <c r="B12" s="6" t="s">
        <v>13</v>
      </c>
      <c r="C12" s="5" t="s">
        <v>58</v>
      </c>
      <c r="D12" s="6" t="s">
        <v>42</v>
      </c>
      <c r="E12" s="5">
        <v>2022</v>
      </c>
      <c r="F12" s="14" t="s">
        <v>59</v>
      </c>
      <c r="G12" s="5">
        <v>0</v>
      </c>
      <c r="H12" s="6"/>
      <c r="I12" s="5">
        <v>0</v>
      </c>
      <c r="J12" s="25" t="s">
        <v>18</v>
      </c>
      <c r="K12" s="5">
        <v>0</v>
      </c>
      <c r="L12" s="6"/>
      <c r="M12" s="5">
        <v>0</v>
      </c>
      <c r="N12" s="5">
        <f t="shared" si="0"/>
        <v>0</v>
      </c>
      <c r="O12" s="20">
        <f>(N12/4.95)*100</f>
        <v>0</v>
      </c>
    </row>
    <row r="13" spans="1:14">
      <c r="A13" s="6"/>
      <c r="B13" s="6"/>
      <c r="C13" s="5"/>
      <c r="D13" s="5"/>
      <c r="E13" s="5"/>
      <c r="F13" s="6"/>
      <c r="G13" s="5"/>
      <c r="H13" s="6"/>
      <c r="I13" s="5"/>
      <c r="J13" s="5"/>
      <c r="K13" s="5"/>
      <c r="L13" s="6"/>
      <c r="M13" s="5"/>
      <c r="N13" s="5"/>
    </row>
    <row r="14" spans="1:14">
      <c r="A14" s="6"/>
      <c r="B14" s="6"/>
      <c r="C14" s="5"/>
      <c r="D14" s="5"/>
      <c r="E14" s="5"/>
      <c r="F14" s="6"/>
      <c r="G14" s="5"/>
      <c r="H14" s="6"/>
      <c r="I14" s="5"/>
      <c r="J14" s="5"/>
      <c r="K14" s="5"/>
      <c r="L14" s="6"/>
      <c r="M14" s="5"/>
      <c r="N14" s="5"/>
    </row>
    <row r="15" spans="1:14">
      <c r="A15" s="6"/>
      <c r="B15" s="6"/>
      <c r="C15" s="5"/>
      <c r="D15" s="5"/>
      <c r="E15" s="5"/>
      <c r="F15" s="6"/>
      <c r="G15" s="5"/>
      <c r="H15" s="6"/>
      <c r="I15" s="5"/>
      <c r="J15" s="5"/>
      <c r="K15" s="5"/>
      <c r="L15" s="6"/>
      <c r="M15" s="5"/>
      <c r="N15" s="5"/>
    </row>
    <row r="16" spans="1:14">
      <c r="A16" s="6"/>
      <c r="B16" s="6"/>
      <c r="C16" s="5"/>
      <c r="D16" s="5"/>
      <c r="E16" s="5"/>
      <c r="F16" s="6"/>
      <c r="G16" s="5"/>
      <c r="H16" s="6"/>
      <c r="I16" s="5"/>
      <c r="J16" s="5"/>
      <c r="K16" s="5"/>
      <c r="L16" s="6"/>
      <c r="M16" s="5"/>
      <c r="N16" s="5"/>
    </row>
    <row r="17" spans="1:14">
      <c r="A17" s="6"/>
      <c r="B17" s="6"/>
      <c r="C17" s="5"/>
      <c r="D17" s="5"/>
      <c r="E17" s="5"/>
      <c r="F17" s="6"/>
      <c r="G17" s="5"/>
      <c r="H17" s="6"/>
      <c r="I17" s="5"/>
      <c r="J17" s="5"/>
      <c r="K17" s="5"/>
      <c r="L17" s="6"/>
      <c r="M17" s="5"/>
      <c r="N17" s="5"/>
    </row>
    <row r="18" spans="1:14">
      <c r="A18" s="6"/>
      <c r="B18" s="6"/>
      <c r="C18" s="5"/>
      <c r="D18" s="5"/>
      <c r="E18" s="5"/>
      <c r="F18" s="6"/>
      <c r="G18" s="5"/>
      <c r="H18" s="6"/>
      <c r="I18" s="5"/>
      <c r="J18" s="5"/>
      <c r="K18" s="5"/>
      <c r="L18" s="6"/>
      <c r="M18" s="5"/>
      <c r="N18" s="5"/>
    </row>
    <row r="19" ht="24" customHeight="1" spans="1:14">
      <c r="A19" s="16" t="s">
        <v>60</v>
      </c>
      <c r="B19" s="16"/>
      <c r="C19" s="17"/>
      <c r="D19" s="17"/>
      <c r="E19" s="17"/>
      <c r="F19" s="16"/>
      <c r="G19" s="17"/>
      <c r="H19" s="16"/>
      <c r="I19" s="17"/>
      <c r="J19" s="17"/>
      <c r="K19" s="17"/>
      <c r="L19" s="16"/>
      <c r="M19" s="17"/>
      <c r="N19" s="17"/>
    </row>
  </sheetData>
  <mergeCells count="2">
    <mergeCell ref="A1:N1"/>
    <mergeCell ref="A19:N1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唐玉玲</cp:lastModifiedBy>
  <dcterms:created xsi:type="dcterms:W3CDTF">2022-07-14T04:56:00Z</dcterms:created>
  <dcterms:modified xsi:type="dcterms:W3CDTF">2022-07-26T10:31:41Z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1561C310CD1141EEAD3107E16CFEF2F5</vt:lpwstr>
  </property>
</Properties>
</file>